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_ Street &amp; Water Impr Pjt NW Norris from NW West to NW Western 841097.07, 281250.20\Web Documents\"/>
    </mc:Choice>
  </mc:AlternateContent>
  <xr:revisionPtr revIDLastSave="0" documentId="13_ncr:1_{DD2B48E0-3A58-4A94-A0E3-AE6C709F1C7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D-FORM" sheetId="7" r:id="rId1"/>
  </sheets>
  <definedNames>
    <definedName name="_xlnm.Print_Area" localSheetId="0">'BID-FORM'!$B$2:$G$53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7" l="1"/>
  <c r="G36" i="7"/>
  <c r="G20" i="7"/>
  <c r="G21" i="7"/>
  <c r="G22" i="7"/>
  <c r="G23" i="7"/>
  <c r="G24" i="7"/>
  <c r="G25" i="7"/>
  <c r="G35" i="7"/>
  <c r="G40" i="7" l="1"/>
  <c r="G41" i="7"/>
  <c r="G46" i="7"/>
  <c r="G45" i="7"/>
  <c r="G30" i="7"/>
  <c r="G33" i="7"/>
  <c r="G8" i="7"/>
  <c r="G47" i="7" l="1"/>
  <c r="G42" i="7"/>
  <c r="G37" i="7"/>
  <c r="G34" i="7"/>
  <c r="G27" i="7"/>
  <c r="G32" i="7"/>
  <c r="G31" i="7"/>
  <c r="G29" i="7"/>
  <c r="G28" i="7"/>
  <c r="G26" i="7"/>
  <c r="G19" i="7"/>
  <c r="G18" i="7"/>
  <c r="G17" i="7"/>
  <c r="G16" i="7"/>
  <c r="G15" i="7"/>
  <c r="G14" i="7"/>
  <c r="G12" i="7"/>
  <c r="G11" i="7"/>
  <c r="G10" i="7"/>
  <c r="G9" i="7"/>
  <c r="G38" i="7" l="1"/>
  <c r="G53" i="7" s="1"/>
  <c r="G51" i="7" l="1"/>
</calcChain>
</file>

<file path=xl/sharedStrings.xml><?xml version="1.0" encoding="utf-8"?>
<sst xmlns="http://schemas.openxmlformats.org/spreadsheetml/2006/main" count="91" uniqueCount="62">
  <si>
    <t>Unit</t>
  </si>
  <si>
    <t>Total</t>
  </si>
  <si>
    <t>Item</t>
  </si>
  <si>
    <t>Description</t>
  </si>
  <si>
    <t>Quantity</t>
  </si>
  <si>
    <t>Units</t>
  </si>
  <si>
    <t>Cost</t>
  </si>
  <si>
    <t>Pavement Removal</t>
  </si>
  <si>
    <t>S.Y.</t>
  </si>
  <si>
    <t>L.S.</t>
  </si>
  <si>
    <t>L.F.</t>
  </si>
  <si>
    <t>EACH</t>
  </si>
  <si>
    <t>Inlet Protection (Curb)</t>
  </si>
  <si>
    <t>Mailbox Remove and Reset</t>
  </si>
  <si>
    <t>Adjust Existing Manhole Cover</t>
  </si>
  <si>
    <t>S.F.</t>
  </si>
  <si>
    <t>Unclassified Excavation</t>
  </si>
  <si>
    <t>Contractor Construction Staking</t>
  </si>
  <si>
    <t>Adjust Existing Valve Cover</t>
  </si>
  <si>
    <t>Sign (Remove and Reset)</t>
  </si>
  <si>
    <t>Temporary Seeding &amp; Mulching</t>
  </si>
  <si>
    <t>ACRES</t>
  </si>
  <si>
    <t>Traffic Control</t>
  </si>
  <si>
    <t>CITY OF TOPEKA, KANSAS</t>
  </si>
  <si>
    <t>C.Y.</t>
  </si>
  <si>
    <t>6" Aggregate Base, Type AB-3</t>
  </si>
  <si>
    <t>Sidewalk Ramp</t>
  </si>
  <si>
    <t>Combined Curb &amp; Gutter, Type I</t>
  </si>
  <si>
    <t>8" Asphaltic Concrete Pavement</t>
  </si>
  <si>
    <t>8" Non-Reinforced Concrete Pavement</t>
  </si>
  <si>
    <t>Street Improvement Project No. 841087.07</t>
  </si>
  <si>
    <t>CFSE PROJ. NO. 24-1248</t>
  </si>
  <si>
    <t>6" Concrete Driveway</t>
  </si>
  <si>
    <t>Clearing and Grubbing</t>
  </si>
  <si>
    <t>Mobilization</t>
  </si>
  <si>
    <t>4" Concrete Sidewalk (5' Wide)</t>
  </si>
  <si>
    <t>Ditch Check</t>
  </si>
  <si>
    <t>Large Tree Removal</t>
  </si>
  <si>
    <t>Fence (Construction)(Temporary)</t>
  </si>
  <si>
    <t>A1.1</t>
  </si>
  <si>
    <t>A1.2</t>
  </si>
  <si>
    <t>Sub-total Base Bid</t>
  </si>
  <si>
    <t>Sub-total Alternate 1</t>
  </si>
  <si>
    <t>Sub-total Alternate 2</t>
  </si>
  <si>
    <t>A2.1</t>
  </si>
  <si>
    <t>A2.2</t>
  </si>
  <si>
    <t>6" Reinforced Concrete Pavement</t>
  </si>
  <si>
    <t>NW Norris Street</t>
  </si>
  <si>
    <t>6" Aggregate Base, Type AB-3 (Temporary Surfacing)</t>
  </si>
  <si>
    <t>Fire Hydrant</t>
  </si>
  <si>
    <t>1" Service Line</t>
  </si>
  <si>
    <t>Install 1" Meter, Meter Pit and Top</t>
  </si>
  <si>
    <t>6" SwivelxSolid Adapter</t>
  </si>
  <si>
    <t>6" RJ PVC Waterline, PC 305</t>
  </si>
  <si>
    <t>6" Crushed Rock Surfacing (Permanent)</t>
  </si>
  <si>
    <t>4" Crushed Rock Surfacing (Permanent)</t>
  </si>
  <si>
    <t>Sodding</t>
  </si>
  <si>
    <t>TOTAL BASE BID + ADD ALTERNATE #1</t>
  </si>
  <si>
    <t>TOTAL BASE BID + ADD ALTERNATE #2</t>
  </si>
  <si>
    <t>Date: 4/27/26</t>
  </si>
  <si>
    <t>BIDDER Name:</t>
  </si>
  <si>
    <r>
      <t>Railroad Protective Services</t>
    </r>
    <r>
      <rPr>
        <b/>
        <sz val="10"/>
        <rFont val="Arial"/>
        <family val="2"/>
      </rPr>
      <t xml:space="preserve"> (Set Price)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</si>
</sst>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mmmm\-yy"/>
    <numFmt numFmtId="166" formatCode="#,##0.0_);\(#,##0.0\)"/>
    <numFmt numFmtId="167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164" fontId="3" fillId="0" borderId="0" xfId="0" quotePrefix="1" applyNumberFormat="1" applyFont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44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6" fillId="0" borderId="0" xfId="0" applyFont="1"/>
    <xf numFmtId="0" fontId="4" fillId="0" borderId="4" xfId="0" applyFont="1" applyBorder="1" applyAlignment="1">
      <alignment horizontal="center"/>
    </xf>
    <xf numFmtId="44" fontId="4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4" fillId="0" borderId="8" xfId="0" applyFont="1" applyBorder="1" applyAlignment="1">
      <alignment horizontal="center"/>
    </xf>
    <xf numFmtId="44" fontId="6" fillId="0" borderId="6" xfId="0" applyNumberFormat="1" applyFont="1" applyBorder="1"/>
    <xf numFmtId="44" fontId="3" fillId="0" borderId="10" xfId="0" applyNumberFormat="1" applyFont="1" applyBorder="1" applyAlignment="1">
      <alignment horizontal="right" vertical="center"/>
    </xf>
    <xf numFmtId="44" fontId="4" fillId="0" borderId="2" xfId="0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4" fillId="0" borderId="0" xfId="1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6" fillId="0" borderId="15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4" fillId="0" borderId="15" xfId="0" applyFont="1" applyBorder="1" applyAlignment="1">
      <alignment horizontal="center"/>
    </xf>
    <xf numFmtId="44" fontId="4" fillId="0" borderId="17" xfId="0" applyNumberFormat="1" applyFont="1" applyBorder="1" applyAlignment="1">
      <alignment horizontal="center" vertical="center"/>
    </xf>
    <xf numFmtId="0" fontId="6" fillId="0" borderId="18" xfId="0" applyFont="1" applyBorder="1"/>
    <xf numFmtId="0" fontId="6" fillId="0" borderId="5" xfId="0" applyFont="1" applyBorder="1"/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vertical="center"/>
    </xf>
    <xf numFmtId="3" fontId="4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4" fontId="4" fillId="0" borderId="21" xfId="0" applyNumberFormat="1" applyFont="1" applyBorder="1" applyAlignment="1">
      <alignment horizontal="center" vertical="center"/>
    </xf>
    <xf numFmtId="0" fontId="6" fillId="0" borderId="22" xfId="0" applyFont="1" applyBorder="1"/>
    <xf numFmtId="44" fontId="3" fillId="0" borderId="23" xfId="0" applyNumberFormat="1" applyFont="1" applyBorder="1" applyAlignment="1">
      <alignment horizontal="right" vertical="center"/>
    </xf>
    <xf numFmtId="44" fontId="6" fillId="0" borderId="22" xfId="0" applyNumberFormat="1" applyFont="1" applyBorder="1"/>
    <xf numFmtId="0" fontId="6" fillId="0" borderId="24" xfId="0" applyFont="1" applyBorder="1"/>
    <xf numFmtId="44" fontId="6" fillId="0" borderId="25" xfId="0" applyNumberFormat="1" applyFont="1" applyBorder="1"/>
    <xf numFmtId="0" fontId="4" fillId="0" borderId="0" xfId="0" applyFont="1" applyAlignment="1">
      <alignment vertical="center"/>
    </xf>
    <xf numFmtId="44" fontId="0" fillId="0" borderId="0" xfId="0" applyNumberFormat="1"/>
    <xf numFmtId="0" fontId="4" fillId="0" borderId="26" xfId="0" applyFont="1" applyBorder="1" applyAlignment="1">
      <alignment horizontal="center"/>
    </xf>
    <xf numFmtId="0" fontId="4" fillId="0" borderId="27" xfId="0" applyFont="1" applyBorder="1"/>
    <xf numFmtId="166" fontId="4" fillId="0" borderId="27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44" fontId="3" fillId="0" borderId="27" xfId="0" applyNumberFormat="1" applyFont="1" applyBorder="1" applyAlignment="1">
      <alignment horizontal="right" vertical="center"/>
    </xf>
    <xf numFmtId="44" fontId="3" fillId="0" borderId="28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44" fontId="4" fillId="2" borderId="16" xfId="0" applyNumberFormat="1" applyFont="1" applyFill="1" applyBorder="1" applyAlignment="1">
      <alignment horizontal="center" vertical="center"/>
    </xf>
    <xf numFmtId="44" fontId="4" fillId="2" borderId="2" xfId="0" applyNumberFormat="1" applyFont="1" applyFill="1" applyBorder="1" applyAlignment="1">
      <alignment horizontal="center" vertical="center"/>
    </xf>
    <xf numFmtId="44" fontId="4" fillId="2" borderId="2" xfId="0" applyNumberFormat="1" applyFont="1" applyFill="1" applyBorder="1" applyAlignment="1" applyProtection="1">
      <alignment horizontal="center" vertical="center"/>
      <protection locked="0"/>
    </xf>
    <xf numFmtId="44" fontId="4" fillId="2" borderId="20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 applyProtection="1">
      <alignment horizontal="left"/>
      <protection locked="0"/>
    </xf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323851</xdr:colOff>
      <xdr:row>0</xdr:row>
      <xdr:rowOff>38100</xdr:rowOff>
    </xdr:from>
    <xdr:to>
      <xdr:col>6</xdr:col>
      <xdr:colOff>1061005</xdr:colOff>
      <xdr:row>3</xdr:row>
      <xdr:rowOff>19681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F86941-E27C-49EC-A13E-79EEA92AB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1" y="38100"/>
          <a:ext cx="2165904" cy="753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1E32A-1B91-432C-A368-665D8B12D595}">
  <sheetPr>
    <pageSetUpPr fitToPage="1"/>
  </sheetPr>
  <dimension ref="B1:G53"/>
  <sheetViews>
    <sheetView tabSelected="1" zoomScale="75" zoomScaleNormal="75" workbookViewId="0">
      <selection activeCell="J11" sqref="J11"/>
    </sheetView>
  </sheetViews>
  <sheetFormatPr defaultRowHeight="13.5" customHeight="1" x14ac:dyDescent="0.25"/>
  <cols>
    <col min="1" max="1" width="2.5703125" customWidth="1"/>
    <col min="2" max="2" width="8.7109375" customWidth="1"/>
    <col min="3" max="3" width="45.28515625" customWidth="1"/>
    <col min="4" max="4" width="10.5703125" customWidth="1"/>
    <col min="5" max="5" width="9" customWidth="1"/>
    <col min="6" max="6" width="12.42578125" customWidth="1"/>
    <col min="7" max="7" width="22.28515625" customWidth="1"/>
    <col min="8" max="8" width="8.5703125" customWidth="1"/>
  </cols>
  <sheetData>
    <row r="1" spans="2:7" ht="20.25" customHeight="1" x14ac:dyDescent="0.25">
      <c r="B1" s="1" t="s">
        <v>23</v>
      </c>
    </row>
    <row r="2" spans="2:7" ht="20.25" customHeight="1" x14ac:dyDescent="0.25">
      <c r="B2" s="1" t="s">
        <v>30</v>
      </c>
      <c r="G2" s="2"/>
    </row>
    <row r="3" spans="2:7" ht="20.25" customHeight="1" x14ac:dyDescent="0.25">
      <c r="B3" s="1" t="s">
        <v>31</v>
      </c>
      <c r="G3" s="2"/>
    </row>
    <row r="4" spans="2:7" ht="20.25" customHeight="1" x14ac:dyDescent="0.25">
      <c r="B4" s="1" t="s">
        <v>47</v>
      </c>
      <c r="F4" s="55" t="s">
        <v>59</v>
      </c>
      <c r="G4" s="55"/>
    </row>
    <row r="5" spans="2:7" ht="20.25" customHeight="1" thickBot="1" x14ac:dyDescent="0.3">
      <c r="B5" s="60" t="s">
        <v>60</v>
      </c>
      <c r="C5" s="61"/>
      <c r="F5" s="3"/>
    </row>
    <row r="6" spans="2:7" ht="15" x14ac:dyDescent="0.25">
      <c r="B6" s="13"/>
      <c r="C6" s="14"/>
      <c r="D6" s="11"/>
      <c r="E6" s="11"/>
      <c r="F6" s="15" t="s">
        <v>0</v>
      </c>
      <c r="G6" s="12" t="s">
        <v>1</v>
      </c>
    </row>
    <row r="7" spans="2:7" ht="15.75" thickBot="1" x14ac:dyDescent="0.3">
      <c r="B7" s="19" t="s">
        <v>2</v>
      </c>
      <c r="C7" s="20" t="s">
        <v>3</v>
      </c>
      <c r="D7" s="20" t="s">
        <v>4</v>
      </c>
      <c r="E7" s="21" t="s">
        <v>5</v>
      </c>
      <c r="F7" s="21" t="s">
        <v>6</v>
      </c>
      <c r="G7" s="22" t="s">
        <v>6</v>
      </c>
    </row>
    <row r="8" spans="2:7" ht="15.75" thickTop="1" x14ac:dyDescent="0.25">
      <c r="B8" s="30">
        <v>1</v>
      </c>
      <c r="C8" s="31" t="s">
        <v>34</v>
      </c>
      <c r="D8" s="32">
        <v>1</v>
      </c>
      <c r="E8" s="33" t="s">
        <v>9</v>
      </c>
      <c r="F8" s="56">
        <v>0</v>
      </c>
      <c r="G8" s="34">
        <f>ROUND(F8*$D8,2)</f>
        <v>0</v>
      </c>
    </row>
    <row r="9" spans="2:7" ht="15" x14ac:dyDescent="0.25">
      <c r="B9" s="9">
        <v>2</v>
      </c>
      <c r="C9" s="4" t="s">
        <v>7</v>
      </c>
      <c r="D9" s="23">
        <v>5083</v>
      </c>
      <c r="E9" s="6" t="s">
        <v>8</v>
      </c>
      <c r="F9" s="57">
        <v>0</v>
      </c>
      <c r="G9" s="5">
        <f>ROUND(F9*$D9,2)</f>
        <v>0</v>
      </c>
    </row>
    <row r="10" spans="2:7" ht="15" x14ac:dyDescent="0.25">
      <c r="B10" s="9">
        <v>3</v>
      </c>
      <c r="C10" s="4" t="s">
        <v>27</v>
      </c>
      <c r="D10" s="23">
        <v>108</v>
      </c>
      <c r="E10" s="6" t="s">
        <v>10</v>
      </c>
      <c r="F10" s="57">
        <v>0</v>
      </c>
      <c r="G10" s="10">
        <f>ROUND(F10*$D10,2)</f>
        <v>0</v>
      </c>
    </row>
    <row r="11" spans="2:7" ht="15" x14ac:dyDescent="0.25">
      <c r="B11" s="9">
        <v>4</v>
      </c>
      <c r="C11" s="7" t="s">
        <v>29</v>
      </c>
      <c r="D11" s="24">
        <v>222</v>
      </c>
      <c r="E11" s="6" t="s">
        <v>8</v>
      </c>
      <c r="F11" s="57">
        <v>0</v>
      </c>
      <c r="G11" s="10">
        <f t="shared" ref="G11:G13" si="0">ROUND(F11*$D11,2)</f>
        <v>0</v>
      </c>
    </row>
    <row r="12" spans="2:7" ht="15" x14ac:dyDescent="0.25">
      <c r="B12" s="9">
        <v>5</v>
      </c>
      <c r="C12" s="7" t="s">
        <v>32</v>
      </c>
      <c r="D12" s="24">
        <v>2154</v>
      </c>
      <c r="E12" s="6" t="s">
        <v>15</v>
      </c>
      <c r="F12" s="57">
        <v>0</v>
      </c>
      <c r="G12" s="10">
        <f t="shared" si="0"/>
        <v>0</v>
      </c>
    </row>
    <row r="13" spans="2:7" ht="15" x14ac:dyDescent="0.25">
      <c r="B13" s="9">
        <v>6</v>
      </c>
      <c r="C13" s="7" t="s">
        <v>55</v>
      </c>
      <c r="D13" s="24">
        <v>1938</v>
      </c>
      <c r="E13" s="6" t="s">
        <v>8</v>
      </c>
      <c r="F13" s="57">
        <v>0</v>
      </c>
      <c r="G13" s="10">
        <f t="shared" si="0"/>
        <v>0</v>
      </c>
    </row>
    <row r="14" spans="2:7" ht="15" x14ac:dyDescent="0.25">
      <c r="B14" s="9">
        <v>7</v>
      </c>
      <c r="C14" s="7" t="s">
        <v>54</v>
      </c>
      <c r="D14" s="24">
        <v>171</v>
      </c>
      <c r="E14" s="6" t="s">
        <v>8</v>
      </c>
      <c r="F14" s="57">
        <v>0</v>
      </c>
      <c r="G14" s="10">
        <f t="shared" ref="G14:G37" si="1">ROUND(F14*$D14,2)</f>
        <v>0</v>
      </c>
    </row>
    <row r="15" spans="2:7" ht="15" x14ac:dyDescent="0.25">
      <c r="B15" s="9">
        <v>8</v>
      </c>
      <c r="C15" s="7" t="s">
        <v>25</v>
      </c>
      <c r="D15" s="24">
        <v>5712</v>
      </c>
      <c r="E15" s="6" t="s">
        <v>8</v>
      </c>
      <c r="F15" s="57">
        <v>0</v>
      </c>
      <c r="G15" s="10">
        <f t="shared" si="1"/>
        <v>0</v>
      </c>
    </row>
    <row r="16" spans="2:7" ht="15" x14ac:dyDescent="0.25">
      <c r="B16" s="9">
        <v>9</v>
      </c>
      <c r="C16" s="4" t="s">
        <v>35</v>
      </c>
      <c r="D16" s="23">
        <v>70</v>
      </c>
      <c r="E16" s="6" t="s">
        <v>15</v>
      </c>
      <c r="F16" s="57">
        <v>0</v>
      </c>
      <c r="G16" s="10">
        <f t="shared" si="1"/>
        <v>0</v>
      </c>
    </row>
    <row r="17" spans="2:7" ht="15" x14ac:dyDescent="0.25">
      <c r="B17" s="9">
        <v>10</v>
      </c>
      <c r="C17" s="4" t="s">
        <v>26</v>
      </c>
      <c r="D17" s="23">
        <v>47</v>
      </c>
      <c r="E17" s="6" t="s">
        <v>15</v>
      </c>
      <c r="F17" s="57">
        <v>0</v>
      </c>
      <c r="G17" s="10">
        <f t="shared" si="1"/>
        <v>0</v>
      </c>
    </row>
    <row r="18" spans="2:7" ht="15" x14ac:dyDescent="0.25">
      <c r="B18" s="9">
        <v>11</v>
      </c>
      <c r="C18" s="4" t="s">
        <v>14</v>
      </c>
      <c r="D18" s="23">
        <v>3</v>
      </c>
      <c r="E18" s="6" t="s">
        <v>11</v>
      </c>
      <c r="F18" s="57">
        <v>0</v>
      </c>
      <c r="G18" s="10">
        <f t="shared" si="1"/>
        <v>0</v>
      </c>
    </row>
    <row r="19" spans="2:7" ht="15" x14ac:dyDescent="0.25">
      <c r="B19" s="9">
        <v>12</v>
      </c>
      <c r="C19" s="4" t="s">
        <v>18</v>
      </c>
      <c r="D19" s="23">
        <v>4</v>
      </c>
      <c r="E19" s="6" t="s">
        <v>11</v>
      </c>
      <c r="F19" s="57">
        <v>0</v>
      </c>
      <c r="G19" s="10">
        <f t="shared" si="1"/>
        <v>0</v>
      </c>
    </row>
    <row r="20" spans="2:7" ht="15" x14ac:dyDescent="0.25">
      <c r="B20" s="9">
        <v>13</v>
      </c>
      <c r="C20" s="4" t="s">
        <v>53</v>
      </c>
      <c r="D20" s="23">
        <v>15</v>
      </c>
      <c r="E20" s="6" t="s">
        <v>10</v>
      </c>
      <c r="F20" s="57">
        <v>0</v>
      </c>
      <c r="G20" s="10">
        <f t="shared" si="1"/>
        <v>0</v>
      </c>
    </row>
    <row r="21" spans="2:7" ht="15" x14ac:dyDescent="0.25">
      <c r="B21" s="9">
        <v>14</v>
      </c>
      <c r="C21" s="47" t="s">
        <v>52</v>
      </c>
      <c r="D21" s="23">
        <v>2</v>
      </c>
      <c r="E21" s="6" t="s">
        <v>11</v>
      </c>
      <c r="F21" s="57">
        <v>0</v>
      </c>
      <c r="G21" s="10">
        <f t="shared" si="1"/>
        <v>0</v>
      </c>
    </row>
    <row r="22" spans="2:7" ht="15" x14ac:dyDescent="0.25">
      <c r="B22" s="9">
        <v>15</v>
      </c>
      <c r="C22" s="4" t="s">
        <v>49</v>
      </c>
      <c r="D22" s="23">
        <v>2</v>
      </c>
      <c r="E22" s="6" t="s">
        <v>11</v>
      </c>
      <c r="F22" s="57">
        <v>0</v>
      </c>
      <c r="G22" s="10">
        <f t="shared" si="1"/>
        <v>0</v>
      </c>
    </row>
    <row r="23" spans="2:7" ht="15" x14ac:dyDescent="0.25">
      <c r="B23" s="9">
        <v>16</v>
      </c>
      <c r="C23" s="4" t="s">
        <v>50</v>
      </c>
      <c r="D23" s="23">
        <v>96</v>
      </c>
      <c r="E23" s="6" t="s">
        <v>10</v>
      </c>
      <c r="F23" s="57">
        <v>0</v>
      </c>
      <c r="G23" s="10">
        <f t="shared" si="1"/>
        <v>0</v>
      </c>
    </row>
    <row r="24" spans="2:7" ht="15" x14ac:dyDescent="0.25">
      <c r="B24" s="9">
        <v>17</v>
      </c>
      <c r="C24" s="4" t="s">
        <v>51</v>
      </c>
      <c r="D24" s="23">
        <v>4</v>
      </c>
      <c r="E24" s="6" t="s">
        <v>11</v>
      </c>
      <c r="F24" s="57">
        <v>0</v>
      </c>
      <c r="G24" s="10">
        <f t="shared" si="1"/>
        <v>0</v>
      </c>
    </row>
    <row r="25" spans="2:7" ht="15" x14ac:dyDescent="0.25">
      <c r="B25" s="9">
        <v>18</v>
      </c>
      <c r="C25" s="4" t="s">
        <v>17</v>
      </c>
      <c r="D25" s="23">
        <v>1</v>
      </c>
      <c r="E25" s="6" t="s">
        <v>9</v>
      </c>
      <c r="F25" s="57">
        <v>0</v>
      </c>
      <c r="G25" s="10">
        <f t="shared" si="1"/>
        <v>0</v>
      </c>
    </row>
    <row r="26" spans="2:7" ht="15" x14ac:dyDescent="0.25">
      <c r="B26" s="9">
        <v>19</v>
      </c>
      <c r="C26" s="7" t="s">
        <v>13</v>
      </c>
      <c r="D26" s="23">
        <v>4</v>
      </c>
      <c r="E26" s="6" t="s">
        <v>11</v>
      </c>
      <c r="F26" s="57">
        <v>0</v>
      </c>
      <c r="G26" s="5">
        <f t="shared" si="1"/>
        <v>0</v>
      </c>
    </row>
    <row r="27" spans="2:7" ht="15" x14ac:dyDescent="0.25">
      <c r="B27" s="9">
        <v>20</v>
      </c>
      <c r="C27" s="4" t="s">
        <v>19</v>
      </c>
      <c r="D27" s="23">
        <v>8</v>
      </c>
      <c r="E27" s="6" t="s">
        <v>11</v>
      </c>
      <c r="F27" s="57">
        <v>0</v>
      </c>
      <c r="G27" s="5">
        <f t="shared" si="1"/>
        <v>0</v>
      </c>
    </row>
    <row r="28" spans="2:7" ht="15" x14ac:dyDescent="0.25">
      <c r="B28" s="9">
        <v>21</v>
      </c>
      <c r="C28" s="4" t="s">
        <v>12</v>
      </c>
      <c r="D28" s="23">
        <v>2</v>
      </c>
      <c r="E28" s="6" t="s">
        <v>11</v>
      </c>
      <c r="F28" s="57">
        <v>0</v>
      </c>
      <c r="G28" s="5">
        <f t="shared" si="1"/>
        <v>0</v>
      </c>
    </row>
    <row r="29" spans="2:7" ht="15" x14ac:dyDescent="0.25">
      <c r="B29" s="9">
        <v>22</v>
      </c>
      <c r="C29" s="4" t="s">
        <v>36</v>
      </c>
      <c r="D29" s="23">
        <v>280</v>
      </c>
      <c r="E29" s="6" t="s">
        <v>10</v>
      </c>
      <c r="F29" s="57">
        <v>0</v>
      </c>
      <c r="G29" s="5">
        <f t="shared" si="1"/>
        <v>0</v>
      </c>
    </row>
    <row r="30" spans="2:7" ht="15" x14ac:dyDescent="0.25">
      <c r="B30" s="9">
        <v>23</v>
      </c>
      <c r="C30" s="4" t="s">
        <v>38</v>
      </c>
      <c r="D30" s="23">
        <v>1422</v>
      </c>
      <c r="E30" s="6" t="s">
        <v>10</v>
      </c>
      <c r="F30" s="57">
        <v>0</v>
      </c>
      <c r="G30" s="5">
        <f t="shared" si="1"/>
        <v>0</v>
      </c>
    </row>
    <row r="31" spans="2:7" ht="15" x14ac:dyDescent="0.25">
      <c r="B31" s="9">
        <v>24</v>
      </c>
      <c r="C31" s="4" t="s">
        <v>20</v>
      </c>
      <c r="D31" s="25">
        <v>0.9</v>
      </c>
      <c r="E31" s="6" t="s">
        <v>21</v>
      </c>
      <c r="F31" s="57">
        <v>0</v>
      </c>
      <c r="G31" s="5">
        <f t="shared" si="1"/>
        <v>0</v>
      </c>
    </row>
    <row r="32" spans="2:7" ht="15" x14ac:dyDescent="0.25">
      <c r="B32" s="9">
        <v>25</v>
      </c>
      <c r="C32" s="4" t="s">
        <v>56</v>
      </c>
      <c r="D32" s="23">
        <v>2498</v>
      </c>
      <c r="E32" s="6" t="s">
        <v>8</v>
      </c>
      <c r="F32" s="57">
        <v>0</v>
      </c>
      <c r="G32" s="5">
        <f t="shared" si="1"/>
        <v>0</v>
      </c>
    </row>
    <row r="33" spans="2:7" ht="15" x14ac:dyDescent="0.25">
      <c r="B33" s="9">
        <v>26</v>
      </c>
      <c r="C33" s="4" t="s">
        <v>37</v>
      </c>
      <c r="D33" s="23">
        <v>14</v>
      </c>
      <c r="E33" s="6" t="s">
        <v>11</v>
      </c>
      <c r="F33" s="57">
        <v>0</v>
      </c>
      <c r="G33" s="5">
        <f t="shared" si="1"/>
        <v>0</v>
      </c>
    </row>
    <row r="34" spans="2:7" ht="15" x14ac:dyDescent="0.25">
      <c r="B34" s="9">
        <v>27</v>
      </c>
      <c r="C34" s="4" t="s">
        <v>33</v>
      </c>
      <c r="D34" s="23">
        <v>1</v>
      </c>
      <c r="E34" s="6" t="s">
        <v>9</v>
      </c>
      <c r="F34" s="57">
        <v>0</v>
      </c>
      <c r="G34" s="5">
        <f t="shared" si="1"/>
        <v>0</v>
      </c>
    </row>
    <row r="35" spans="2:7" ht="15" x14ac:dyDescent="0.25">
      <c r="B35" s="9">
        <v>28</v>
      </c>
      <c r="C35" s="4" t="s">
        <v>48</v>
      </c>
      <c r="D35" s="23">
        <v>300</v>
      </c>
      <c r="E35" s="6" t="s">
        <v>8</v>
      </c>
      <c r="F35" s="57">
        <v>0</v>
      </c>
      <c r="G35" s="5">
        <f t="shared" si="1"/>
        <v>0</v>
      </c>
    </row>
    <row r="36" spans="2:7" ht="15" x14ac:dyDescent="0.25">
      <c r="B36" s="9">
        <v>29</v>
      </c>
      <c r="C36" s="4" t="s">
        <v>61</v>
      </c>
      <c r="D36" s="23">
        <v>1</v>
      </c>
      <c r="E36" s="6" t="s">
        <v>9</v>
      </c>
      <c r="F36" s="18">
        <v>31545</v>
      </c>
      <c r="G36" s="5">
        <f t="shared" ref="G36" si="2">ROUND(F36*$D36,2)</f>
        <v>31545</v>
      </c>
    </row>
    <row r="37" spans="2:7" ht="15" x14ac:dyDescent="0.25">
      <c r="B37" s="9">
        <v>30</v>
      </c>
      <c r="C37" s="4" t="s">
        <v>22</v>
      </c>
      <c r="D37" s="23">
        <v>1</v>
      </c>
      <c r="E37" s="6" t="s">
        <v>9</v>
      </c>
      <c r="F37" s="58">
        <v>0</v>
      </c>
      <c r="G37" s="5">
        <f t="shared" si="1"/>
        <v>0</v>
      </c>
    </row>
    <row r="38" spans="2:7" ht="15.75" thickBot="1" x14ac:dyDescent="0.3">
      <c r="B38" s="35"/>
      <c r="C38" s="36"/>
      <c r="D38" s="36"/>
      <c r="E38" s="36"/>
      <c r="F38" s="17" t="s">
        <v>41</v>
      </c>
      <c r="G38" s="16">
        <f>SUM(G8:G37)</f>
        <v>31545</v>
      </c>
    </row>
    <row r="39" spans="2:7" ht="15.75" thickBot="1" x14ac:dyDescent="0.3">
      <c r="B39" s="42"/>
      <c r="C39" s="42"/>
      <c r="D39" s="42"/>
      <c r="E39" s="42"/>
      <c r="F39" s="43"/>
      <c r="G39" s="44"/>
    </row>
    <row r="40" spans="2:7" ht="15" x14ac:dyDescent="0.25">
      <c r="B40" s="37" t="s">
        <v>39</v>
      </c>
      <c r="C40" s="38" t="s">
        <v>16</v>
      </c>
      <c r="D40" s="39">
        <v>2130</v>
      </c>
      <c r="E40" s="40" t="s">
        <v>24</v>
      </c>
      <c r="F40" s="59">
        <v>0</v>
      </c>
      <c r="G40" s="41">
        <f>ROUND(F40*$D40,2)</f>
        <v>0</v>
      </c>
    </row>
    <row r="41" spans="2:7" ht="15" x14ac:dyDescent="0.25">
      <c r="B41" s="9" t="s">
        <v>40</v>
      </c>
      <c r="C41" s="7" t="s">
        <v>28</v>
      </c>
      <c r="D41" s="24">
        <v>5135</v>
      </c>
      <c r="E41" s="6" t="s">
        <v>8</v>
      </c>
      <c r="F41" s="57">
        <v>0</v>
      </c>
      <c r="G41" s="10">
        <f>ROUND(F41*$D41,2)</f>
        <v>0</v>
      </c>
    </row>
    <row r="42" spans="2:7" ht="15.75" thickBot="1" x14ac:dyDescent="0.3">
      <c r="B42" s="35"/>
      <c r="C42" s="45"/>
      <c r="D42" s="45"/>
      <c r="E42" s="45"/>
      <c r="F42" s="17" t="s">
        <v>42</v>
      </c>
      <c r="G42" s="46">
        <f>G41+G40</f>
        <v>0</v>
      </c>
    </row>
    <row r="43" spans="2:7" ht="15" x14ac:dyDescent="0.25"/>
    <row r="44" spans="2:7" ht="15.75" thickBot="1" x14ac:dyDescent="0.3">
      <c r="B44" s="3"/>
      <c r="C44" s="28"/>
      <c r="D44" s="29"/>
      <c r="E44" s="26"/>
      <c r="F44" s="27"/>
      <c r="G44" s="27"/>
    </row>
    <row r="45" spans="2:7" ht="15" x14ac:dyDescent="0.25">
      <c r="B45" s="37" t="s">
        <v>44</v>
      </c>
      <c r="C45" s="38" t="s">
        <v>16</v>
      </c>
      <c r="D45" s="39">
        <v>1860</v>
      </c>
      <c r="E45" s="40" t="s">
        <v>24</v>
      </c>
      <c r="F45" s="59">
        <v>0</v>
      </c>
      <c r="G45" s="41">
        <f>ROUND(F45*$D45,2)</f>
        <v>0</v>
      </c>
    </row>
    <row r="46" spans="2:7" ht="15" x14ac:dyDescent="0.25">
      <c r="B46" s="9" t="s">
        <v>45</v>
      </c>
      <c r="C46" s="7" t="s">
        <v>46</v>
      </c>
      <c r="D46" s="24">
        <v>5135</v>
      </c>
      <c r="E46" s="6" t="s">
        <v>8</v>
      </c>
      <c r="F46" s="57">
        <v>0</v>
      </c>
      <c r="G46" s="10">
        <f>ROUND(F46*$D46,2)</f>
        <v>0</v>
      </c>
    </row>
    <row r="47" spans="2:7" ht="15.75" thickBot="1" x14ac:dyDescent="0.3">
      <c r="B47" s="35"/>
      <c r="C47" s="45"/>
      <c r="D47" s="45"/>
      <c r="E47" s="45"/>
      <c r="F47" s="17" t="s">
        <v>43</v>
      </c>
      <c r="G47" s="46">
        <f>G45+G46</f>
        <v>0</v>
      </c>
    </row>
    <row r="49" spans="2:7" ht="13.5" customHeight="1" x14ac:dyDescent="0.25">
      <c r="B49" s="8"/>
      <c r="C49" s="8"/>
      <c r="D49" s="8"/>
      <c r="E49" s="8"/>
      <c r="F49" s="8"/>
      <c r="G49" s="8"/>
    </row>
    <row r="50" spans="2:7" ht="13.5" customHeight="1" thickBot="1" x14ac:dyDescent="0.3"/>
    <row r="51" spans="2:7" ht="13.5" customHeight="1" thickBot="1" x14ac:dyDescent="0.3">
      <c r="B51" s="49"/>
      <c r="C51" s="50"/>
      <c r="D51" s="51"/>
      <c r="E51" s="52"/>
      <c r="F51" s="53" t="s">
        <v>57</v>
      </c>
      <c r="G51" s="54">
        <f>G42+G38</f>
        <v>31545</v>
      </c>
    </row>
    <row r="52" spans="2:7" ht="13.5" customHeight="1" thickBot="1" x14ac:dyDescent="0.3">
      <c r="G52" s="48"/>
    </row>
    <row r="53" spans="2:7" ht="13.5" customHeight="1" thickBot="1" x14ac:dyDescent="0.3">
      <c r="B53" s="49"/>
      <c r="C53" s="50"/>
      <c r="D53" s="51"/>
      <c r="E53" s="52"/>
      <c r="F53" s="53" t="s">
        <v>58</v>
      </c>
      <c r="G53" s="54">
        <f>G47+G38</f>
        <v>31545</v>
      </c>
    </row>
  </sheetData>
  <mergeCells count="1">
    <mergeCell ref="F4:G4"/>
  </mergeCells>
  <phoneticPr fontId="7" type="noConversion"/>
  <pageMargins left="0.25" right="0.25" top="0.25" bottom="0.4" header="0.3" footer="0.3"/>
  <pageSetup scale="96" orientation="portrait" r:id="rId1"/>
  <ignoredErrors>
    <ignoredError sqref="G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BID-FORM</vt:lpstr>
      <vt:lpstr>'BID-FORM'!Print_Area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Morrissey</dc:creator>
  <cp:lastModifiedBy>Randy A. Sanders</cp:lastModifiedBy>
  <cp:lastPrinted>2026-04-27T20:09:39Z</cp:lastPrinted>
  <dcterms:created xsi:type="dcterms:W3CDTF">2019-07-19T20:17:01Z</dcterms:created>
  <dcterms:modified xsi:type="dcterms:W3CDTF">2026-05-01T18:41:21Z</dcterms:modified>
</cp:coreProperties>
</file>